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5600" windowHeight="7245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F23" i="1" l="1"/>
  <c r="I23" i="1" s="1"/>
  <c r="F22" i="1"/>
  <c r="I22" i="1" s="1"/>
  <c r="F21" i="1"/>
  <c r="I21" i="1" s="1"/>
  <c r="I20" i="1"/>
  <c r="F20" i="1"/>
  <c r="H20" i="1" s="1"/>
  <c r="F18" i="1"/>
  <c r="H18" i="1" s="1"/>
  <c r="F13" i="1"/>
  <c r="H13" i="1" s="1"/>
  <c r="F17" i="1"/>
  <c r="H17" i="1" s="1"/>
  <c r="F16" i="1"/>
  <c r="I16" i="1" s="1"/>
  <c r="F15" i="1"/>
  <c r="H15" i="1" s="1"/>
  <c r="I15" i="1" l="1"/>
  <c r="H22" i="1"/>
  <c r="H21" i="1"/>
  <c r="H23" i="1"/>
  <c r="I18" i="1"/>
  <c r="I13" i="1"/>
  <c r="H16" i="1"/>
  <c r="I17" i="1"/>
  <c r="D31" i="1"/>
  <c r="F30" i="1"/>
  <c r="I30" i="1" s="1"/>
  <c r="F29" i="1"/>
  <c r="I29" i="1" s="1"/>
  <c r="F28" i="1"/>
  <c r="I28" i="1" s="1"/>
  <c r="F27" i="1"/>
  <c r="I27" i="1" s="1"/>
  <c r="F26" i="1"/>
  <c r="I26" i="1" s="1"/>
  <c r="F25" i="1"/>
  <c r="I25" i="1" s="1"/>
  <c r="F24" i="1"/>
  <c r="I24" i="1" s="1"/>
  <c r="F19" i="1"/>
  <c r="I19" i="1" s="1"/>
  <c r="F14" i="1"/>
  <c r="I14" i="1" s="1"/>
  <c r="G12" i="1"/>
  <c r="F12" i="1"/>
  <c r="I12" i="1" s="1"/>
  <c r="G19" i="1" l="1"/>
  <c r="G25" i="1"/>
  <c r="G27" i="1"/>
  <c r="G29" i="1"/>
  <c r="G24" i="1"/>
  <c r="G26" i="1"/>
  <c r="G28" i="1"/>
  <c r="G30" i="1"/>
  <c r="H12" i="1"/>
  <c r="H14" i="1"/>
  <c r="H19" i="1"/>
  <c r="H24" i="1"/>
  <c r="H25" i="1"/>
  <c r="H26" i="1"/>
  <c r="H27" i="1"/>
  <c r="H28" i="1"/>
  <c r="H29" i="1"/>
  <c r="H30" i="1"/>
</calcChain>
</file>

<file path=xl/sharedStrings.xml><?xml version="1.0" encoding="utf-8"?>
<sst xmlns="http://schemas.openxmlformats.org/spreadsheetml/2006/main" count="37" uniqueCount="18">
  <si>
    <t xml:space="preserve">FORMA DE PAGO </t>
  </si>
  <si>
    <t>ITEM</t>
  </si>
  <si>
    <t>LOTE No.</t>
  </si>
  <si>
    <t>AREA LOTE (Mt2)</t>
  </si>
  <si>
    <t>VALOR LOTE (MT2)</t>
  </si>
  <si>
    <t>VALOR LOTE</t>
  </si>
  <si>
    <t xml:space="preserve">1.                                     (20%)                          A LA FIRMA DE PROMESA             </t>
  </si>
  <si>
    <t xml:space="preserve">2.                                     (50%)                               EN CUOTAS MENSUALES DURANTE 10 MESES         </t>
  </si>
  <si>
    <t xml:space="preserve">3.                                         (30%)                                     CONTRA ENTREGA             </t>
  </si>
  <si>
    <t>9A</t>
  </si>
  <si>
    <t>9B</t>
  </si>
  <si>
    <t>10A</t>
  </si>
  <si>
    <t>10B</t>
  </si>
  <si>
    <t>Area total lotes privados</t>
  </si>
  <si>
    <t xml:space="preserve">Los precios y condiciones de esta lista están sujetos a cambios sin previo aviso. </t>
  </si>
  <si>
    <t>VENDIDO</t>
  </si>
  <si>
    <t>LISTA DE PRECIOS</t>
  </si>
  <si>
    <t xml:space="preserve">                                                                   VIGENTE HASTA: JUNIO 30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</si>
</sst>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164" formatCode="_(* #,##0.00_);_(* \(#,##0.00\);_(* &quot;-&quot;_);_(@_)"/>
    <numFmt numFmtId="165" formatCode="&quot;$&quot;\ #,##0"/>
    <numFmt numFmtId="166" formatCode="_([$$-409]* #,##0_);_([$$-409]* \(#,##0\);_([$$-409]* &quot;-&quot;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0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sz val="12"/>
      <name val="Cambria"/>
      <family val="1"/>
      <scheme val="major"/>
    </font>
    <font>
      <b/>
      <sz val="12"/>
      <color theme="5" tint="-0.249977111117893"/>
      <name val="Cambria"/>
      <family val="1"/>
      <scheme val="major"/>
    </font>
    <font>
      <sz val="11"/>
      <color rgb="FF000000"/>
      <name val="Cambria"/>
      <family val="1"/>
      <scheme val="major"/>
    </font>
    <font>
      <b/>
      <sz val="11"/>
      <color rgb="FF000000"/>
      <name val="Cambria"/>
      <family val="1"/>
      <scheme val="major"/>
    </font>
    <font>
      <sz val="11"/>
      <color theme="1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6" fillId="2" borderId="6" xfId="1" applyNumberFormat="1" applyFont="1" applyFill="1" applyBorder="1" applyAlignment="1">
      <alignment horizontal="center" vertical="center"/>
    </xf>
    <xf numFmtId="165" fontId="6" fillId="2" borderId="6" xfId="0" applyNumberFormat="1" applyFont="1" applyFill="1" applyBorder="1" applyAlignment="1">
      <alignment horizontal="center" vertical="center"/>
    </xf>
    <xf numFmtId="166" fontId="6" fillId="2" borderId="6" xfId="1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64" fontId="6" fillId="0" borderId="6" xfId="1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4" fontId="9" fillId="0" borderId="6" xfId="0" applyNumberFormat="1" applyFont="1" applyBorder="1" applyAlignment="1">
      <alignment vertical="center"/>
    </xf>
    <xf numFmtId="0" fontId="11" fillId="0" borderId="0" xfId="0" applyFont="1"/>
    <xf numFmtId="0" fontId="0" fillId="0" borderId="0" xfId="0" applyBorder="1"/>
    <xf numFmtId="165" fontId="8" fillId="2" borderId="6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774701</xdr:colOff>
      <xdr:row>0</xdr:row>
      <xdr:rowOff>0</xdr:rowOff>
    </xdr:from>
    <xdr:to>
      <xdr:col>5</xdr:col>
      <xdr:colOff>1181101</xdr:colOff>
      <xdr:row>8</xdr:row>
      <xdr:rowOff>37305</xdr:rowOff>
    </xdr:to>
    <xdr:pic>
      <xdr:nvPicPr>
        <xdr:cNvPr id="2" name="Imagen 1" descr="LOGO MIRADOR DEL LAGO.pdf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56" b="25982"/>
        <a:stretch/>
      </xdr:blipFill>
      <xdr:spPr>
        <a:xfrm>
          <a:off x="3375026" y="0"/>
          <a:ext cx="2216150" cy="1561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1"/>
  <sheetViews>
    <sheetView showGridLines="0" tabSelected="1" topLeftCell="A4" zoomScaleNormal="100" workbookViewId="0">
      <selection activeCell="K11" sqref="K11"/>
    </sheetView>
  </sheetViews>
  <sheetFormatPr baseColWidth="10" defaultRowHeight="15" x14ac:dyDescent="0.25"/>
  <cols>
    <col min="2" max="2" width="8.85546875" customWidth="1"/>
    <col min="3" max="3" width="10.85546875" customWidth="1"/>
    <col min="4" max="4" width="14" customWidth="1"/>
    <col min="5" max="5" width="13.140625" customWidth="1"/>
    <col min="6" max="6" width="19.42578125" customWidth="1"/>
    <col min="7" max="7" width="18" customWidth="1"/>
    <col min="8" max="8" width="19.42578125" customWidth="1"/>
    <col min="9" max="9" width="17.140625" bestFit="1" customWidth="1"/>
  </cols>
  <sheetData>
    <row r="9" spans="2:9" ht="29.1" customHeight="1" thickBot="1" x14ac:dyDescent="0.3">
      <c r="B9" s="1"/>
      <c r="C9" s="2" t="s">
        <v>17</v>
      </c>
      <c r="D9" s="2"/>
      <c r="E9" s="2"/>
      <c r="F9" s="2"/>
      <c r="G9" s="2"/>
      <c r="H9" s="2"/>
      <c r="I9" s="2"/>
    </row>
    <row r="10" spans="2:9" ht="29.1" customHeight="1" thickBot="1" x14ac:dyDescent="0.3">
      <c r="B10" s="23" t="s">
        <v>16</v>
      </c>
      <c r="C10" s="24"/>
      <c r="D10" s="24"/>
      <c r="E10" s="24"/>
      <c r="F10" s="25"/>
      <c r="G10" s="26" t="s">
        <v>0</v>
      </c>
      <c r="H10" s="27"/>
      <c r="I10" s="28"/>
    </row>
    <row r="11" spans="2:9" ht="62.25" customHeight="1" x14ac:dyDescent="0.25">
      <c r="B11" s="3" t="s">
        <v>1</v>
      </c>
      <c r="C11" s="4" t="s">
        <v>2</v>
      </c>
      <c r="D11" s="5" t="s">
        <v>3</v>
      </c>
      <c r="E11" s="5" t="s">
        <v>4</v>
      </c>
      <c r="F11" s="6" t="s">
        <v>5</v>
      </c>
      <c r="G11" s="7" t="s">
        <v>6</v>
      </c>
      <c r="H11" s="7" t="s">
        <v>7</v>
      </c>
      <c r="I11" s="7" t="s">
        <v>8</v>
      </c>
    </row>
    <row r="12" spans="2:9" ht="18" customHeight="1" x14ac:dyDescent="0.25">
      <c r="B12" s="8">
        <v>1</v>
      </c>
      <c r="C12" s="9">
        <v>1</v>
      </c>
      <c r="D12" s="10">
        <v>2077.44</v>
      </c>
      <c r="E12" s="11">
        <v>850000</v>
      </c>
      <c r="F12" s="11">
        <f t="shared" ref="F12:F30" si="0">+D12*E12</f>
        <v>1765824000</v>
      </c>
      <c r="G12" s="11">
        <f>F12*20%</f>
        <v>353164800</v>
      </c>
      <c r="H12" s="11">
        <f>F12*50%/10</f>
        <v>88291200</v>
      </c>
      <c r="I12" s="12">
        <f>F12*30%</f>
        <v>529747200</v>
      </c>
    </row>
    <row r="13" spans="2:9" ht="18" customHeight="1" x14ac:dyDescent="0.25">
      <c r="B13" s="8">
        <v>2</v>
      </c>
      <c r="C13" s="9">
        <v>2</v>
      </c>
      <c r="D13" s="10">
        <v>1864.68</v>
      </c>
      <c r="E13" s="20" t="s">
        <v>15</v>
      </c>
      <c r="F13" s="20" t="e">
        <f t="shared" si="0"/>
        <v>#VALUE!</v>
      </c>
      <c r="G13" s="20" t="s">
        <v>15</v>
      </c>
      <c r="H13" s="20" t="e">
        <f>F13*50%/10</f>
        <v>#VALUE!</v>
      </c>
      <c r="I13" s="20" t="e">
        <f>F13*30%</f>
        <v>#VALUE!</v>
      </c>
    </row>
    <row r="14" spans="2:9" ht="18" customHeight="1" x14ac:dyDescent="0.25">
      <c r="B14" s="8">
        <v>3</v>
      </c>
      <c r="C14" s="9">
        <v>3</v>
      </c>
      <c r="D14" s="10">
        <v>1997.04</v>
      </c>
      <c r="E14" s="20" t="s">
        <v>15</v>
      </c>
      <c r="F14" s="20" t="e">
        <f t="shared" ref="F14" si="1">+D14*E14</f>
        <v>#VALUE!</v>
      </c>
      <c r="G14" s="20" t="s">
        <v>15</v>
      </c>
      <c r="H14" s="20" t="e">
        <f>F14*50%/10</f>
        <v>#VALUE!</v>
      </c>
      <c r="I14" s="20" t="e">
        <f>F14*30%</f>
        <v>#VALUE!</v>
      </c>
    </row>
    <row r="15" spans="2:9" ht="18" customHeight="1" x14ac:dyDescent="0.25">
      <c r="B15" s="8">
        <v>4</v>
      </c>
      <c r="C15" s="9">
        <v>4</v>
      </c>
      <c r="D15" s="10">
        <v>1920.46</v>
      </c>
      <c r="E15" s="20" t="s">
        <v>15</v>
      </c>
      <c r="F15" s="20" t="e">
        <f t="shared" ref="F15:F17" si="2">+D15*E15</f>
        <v>#VALUE!</v>
      </c>
      <c r="G15" s="20" t="s">
        <v>15</v>
      </c>
      <c r="H15" s="20" t="e">
        <f t="shared" ref="H15:H17" si="3">F15*50%/10</f>
        <v>#VALUE!</v>
      </c>
      <c r="I15" s="20" t="e">
        <f t="shared" ref="I15:I17" si="4">F15*30%</f>
        <v>#VALUE!</v>
      </c>
    </row>
    <row r="16" spans="2:9" ht="18" customHeight="1" x14ac:dyDescent="0.25">
      <c r="B16" s="8">
        <v>5</v>
      </c>
      <c r="C16" s="9">
        <v>5</v>
      </c>
      <c r="D16" s="10">
        <v>1880.37</v>
      </c>
      <c r="E16" s="20" t="s">
        <v>15</v>
      </c>
      <c r="F16" s="20" t="e">
        <f t="shared" si="2"/>
        <v>#VALUE!</v>
      </c>
      <c r="G16" s="20" t="s">
        <v>15</v>
      </c>
      <c r="H16" s="20" t="e">
        <f t="shared" si="3"/>
        <v>#VALUE!</v>
      </c>
      <c r="I16" s="20" t="e">
        <f t="shared" si="4"/>
        <v>#VALUE!</v>
      </c>
    </row>
    <row r="17" spans="2:9" ht="18" customHeight="1" x14ac:dyDescent="0.25">
      <c r="B17" s="8">
        <v>6</v>
      </c>
      <c r="C17" s="9">
        <v>6</v>
      </c>
      <c r="D17" s="10">
        <v>1923.41</v>
      </c>
      <c r="E17" s="20" t="s">
        <v>15</v>
      </c>
      <c r="F17" s="20" t="e">
        <f t="shared" si="2"/>
        <v>#VALUE!</v>
      </c>
      <c r="G17" s="20" t="s">
        <v>15</v>
      </c>
      <c r="H17" s="20" t="e">
        <f t="shared" si="3"/>
        <v>#VALUE!</v>
      </c>
      <c r="I17" s="20" t="e">
        <f t="shared" si="4"/>
        <v>#VALUE!</v>
      </c>
    </row>
    <row r="18" spans="2:9" ht="18" customHeight="1" x14ac:dyDescent="0.25">
      <c r="B18" s="8">
        <v>7</v>
      </c>
      <c r="C18" s="9">
        <v>7</v>
      </c>
      <c r="D18" s="10">
        <v>2256.63</v>
      </c>
      <c r="E18" s="20" t="s">
        <v>15</v>
      </c>
      <c r="F18" s="20" t="e">
        <f t="shared" ref="F18" si="5">+D18*E18</f>
        <v>#VALUE!</v>
      </c>
      <c r="G18" s="20" t="s">
        <v>15</v>
      </c>
      <c r="H18" s="20" t="e">
        <f t="shared" ref="H18" si="6">F18*50%/10</f>
        <v>#VALUE!</v>
      </c>
      <c r="I18" s="20" t="e">
        <f t="shared" ref="I18" si="7">F18*30%</f>
        <v>#VALUE!</v>
      </c>
    </row>
    <row r="19" spans="2:9" ht="18" customHeight="1" x14ac:dyDescent="0.25">
      <c r="B19" s="8">
        <v>8</v>
      </c>
      <c r="C19" s="9">
        <v>8</v>
      </c>
      <c r="D19" s="10">
        <v>1695.28</v>
      </c>
      <c r="E19" s="11">
        <v>850000</v>
      </c>
      <c r="F19" s="11">
        <f t="shared" si="0"/>
        <v>1440988000</v>
      </c>
      <c r="G19" s="11">
        <f>F19*20%</f>
        <v>288197600</v>
      </c>
      <c r="H19" s="11">
        <f t="shared" ref="H19:H23" si="8">F19*50%/10</f>
        <v>72049400</v>
      </c>
      <c r="I19" s="12">
        <f t="shared" ref="I19:I23" si="9">F19*30%</f>
        <v>432296400</v>
      </c>
    </row>
    <row r="20" spans="2:9" ht="18" customHeight="1" x14ac:dyDescent="0.25">
      <c r="B20" s="8">
        <v>9</v>
      </c>
      <c r="C20" s="9" t="s">
        <v>9</v>
      </c>
      <c r="D20" s="10">
        <v>1363.07</v>
      </c>
      <c r="E20" s="20" t="s">
        <v>15</v>
      </c>
      <c r="F20" s="20" t="e">
        <f t="shared" si="0"/>
        <v>#VALUE!</v>
      </c>
      <c r="G20" s="20" t="s">
        <v>15</v>
      </c>
      <c r="H20" s="20" t="e">
        <f t="shared" si="8"/>
        <v>#VALUE!</v>
      </c>
      <c r="I20" s="20" t="e">
        <f t="shared" si="9"/>
        <v>#VALUE!</v>
      </c>
    </row>
    <row r="21" spans="2:9" ht="18" customHeight="1" x14ac:dyDescent="0.25">
      <c r="B21" s="8">
        <v>10</v>
      </c>
      <c r="C21" s="9" t="s">
        <v>10</v>
      </c>
      <c r="D21" s="10">
        <v>1371.19</v>
      </c>
      <c r="E21" s="20" t="s">
        <v>15</v>
      </c>
      <c r="F21" s="20" t="e">
        <f t="shared" si="0"/>
        <v>#VALUE!</v>
      </c>
      <c r="G21" s="20" t="s">
        <v>15</v>
      </c>
      <c r="H21" s="20" t="e">
        <f t="shared" si="8"/>
        <v>#VALUE!</v>
      </c>
      <c r="I21" s="20" t="e">
        <f t="shared" si="9"/>
        <v>#VALUE!</v>
      </c>
    </row>
    <row r="22" spans="2:9" ht="18" customHeight="1" x14ac:dyDescent="0.25">
      <c r="B22" s="8">
        <v>11</v>
      </c>
      <c r="C22" s="9" t="s">
        <v>11</v>
      </c>
      <c r="D22" s="10">
        <v>1441.48</v>
      </c>
      <c r="E22" s="20" t="s">
        <v>15</v>
      </c>
      <c r="F22" s="20" t="e">
        <f t="shared" si="0"/>
        <v>#VALUE!</v>
      </c>
      <c r="G22" s="20" t="s">
        <v>15</v>
      </c>
      <c r="H22" s="20" t="e">
        <f t="shared" si="8"/>
        <v>#VALUE!</v>
      </c>
      <c r="I22" s="20" t="e">
        <f t="shared" si="9"/>
        <v>#VALUE!</v>
      </c>
    </row>
    <row r="23" spans="2:9" ht="18" customHeight="1" x14ac:dyDescent="0.25">
      <c r="B23" s="8">
        <v>12</v>
      </c>
      <c r="C23" s="9" t="s">
        <v>12</v>
      </c>
      <c r="D23" s="10">
        <v>1321.11</v>
      </c>
      <c r="E23" s="20" t="s">
        <v>15</v>
      </c>
      <c r="F23" s="20" t="e">
        <f t="shared" si="0"/>
        <v>#VALUE!</v>
      </c>
      <c r="G23" s="20" t="s">
        <v>15</v>
      </c>
      <c r="H23" s="20" t="e">
        <f t="shared" si="8"/>
        <v>#VALUE!</v>
      </c>
      <c r="I23" s="20" t="e">
        <f t="shared" si="9"/>
        <v>#VALUE!</v>
      </c>
    </row>
    <row r="24" spans="2:9" ht="18" customHeight="1" x14ac:dyDescent="0.25">
      <c r="B24" s="8">
        <v>13</v>
      </c>
      <c r="C24" s="9">
        <v>11</v>
      </c>
      <c r="D24" s="10">
        <v>1877.52</v>
      </c>
      <c r="E24" s="11">
        <v>850000</v>
      </c>
      <c r="F24" s="11">
        <f t="shared" si="0"/>
        <v>1595892000</v>
      </c>
      <c r="G24" s="11">
        <f t="shared" ref="G24:G30" si="10">F24*20%</f>
        <v>319178400</v>
      </c>
      <c r="H24" s="11">
        <f t="shared" ref="H24:H30" si="11">F24*50%/10</f>
        <v>79794600</v>
      </c>
      <c r="I24" s="12">
        <f t="shared" ref="I24:I30" si="12">F24*30%</f>
        <v>478767600</v>
      </c>
    </row>
    <row r="25" spans="2:9" ht="18" customHeight="1" x14ac:dyDescent="0.25">
      <c r="B25" s="8">
        <v>14</v>
      </c>
      <c r="C25" s="9">
        <v>12</v>
      </c>
      <c r="D25" s="10">
        <v>1472.78</v>
      </c>
      <c r="E25" s="11">
        <v>850000</v>
      </c>
      <c r="F25" s="11">
        <f t="shared" si="0"/>
        <v>1251863000</v>
      </c>
      <c r="G25" s="11">
        <f t="shared" si="10"/>
        <v>250372600</v>
      </c>
      <c r="H25" s="11">
        <f t="shared" si="11"/>
        <v>62593150</v>
      </c>
      <c r="I25" s="12">
        <f t="shared" si="12"/>
        <v>375558900</v>
      </c>
    </row>
    <row r="26" spans="2:9" ht="18" customHeight="1" x14ac:dyDescent="0.25">
      <c r="B26" s="8">
        <v>15</v>
      </c>
      <c r="C26" s="9">
        <v>13</v>
      </c>
      <c r="D26" s="10">
        <v>1614.87</v>
      </c>
      <c r="E26" s="11">
        <v>850000</v>
      </c>
      <c r="F26" s="11">
        <f t="shared" si="0"/>
        <v>1372639500</v>
      </c>
      <c r="G26" s="11">
        <f t="shared" si="10"/>
        <v>274527900</v>
      </c>
      <c r="H26" s="11">
        <f t="shared" si="11"/>
        <v>68631975</v>
      </c>
      <c r="I26" s="12">
        <f t="shared" si="12"/>
        <v>411791850</v>
      </c>
    </row>
    <row r="27" spans="2:9" ht="18" customHeight="1" x14ac:dyDescent="0.25">
      <c r="B27" s="8">
        <v>16</v>
      </c>
      <c r="C27" s="14">
        <v>14</v>
      </c>
      <c r="D27" s="10">
        <v>1708</v>
      </c>
      <c r="E27" s="11">
        <v>850000</v>
      </c>
      <c r="F27" s="11">
        <f t="shared" si="0"/>
        <v>1451800000</v>
      </c>
      <c r="G27" s="11">
        <f t="shared" si="10"/>
        <v>290360000</v>
      </c>
      <c r="H27" s="11">
        <f t="shared" si="11"/>
        <v>72590000</v>
      </c>
      <c r="I27" s="12">
        <f t="shared" si="12"/>
        <v>435540000</v>
      </c>
    </row>
    <row r="28" spans="2:9" ht="18" customHeight="1" x14ac:dyDescent="0.25">
      <c r="B28" s="8">
        <v>17</v>
      </c>
      <c r="C28" s="13">
        <v>15</v>
      </c>
      <c r="D28" s="15">
        <v>1553.68</v>
      </c>
      <c r="E28" s="11">
        <v>850000</v>
      </c>
      <c r="F28" s="11">
        <f t="shared" si="0"/>
        <v>1320628000</v>
      </c>
      <c r="G28" s="11">
        <f t="shared" si="10"/>
        <v>264125600</v>
      </c>
      <c r="H28" s="11">
        <f t="shared" si="11"/>
        <v>66031400</v>
      </c>
      <c r="I28" s="12">
        <f t="shared" si="12"/>
        <v>396188400</v>
      </c>
    </row>
    <row r="29" spans="2:9" ht="18" customHeight="1" x14ac:dyDescent="0.25">
      <c r="B29" s="8">
        <v>18</v>
      </c>
      <c r="C29" s="13">
        <v>16</v>
      </c>
      <c r="D29" s="10">
        <v>1796.32</v>
      </c>
      <c r="E29" s="11">
        <v>850000</v>
      </c>
      <c r="F29" s="11">
        <f t="shared" si="0"/>
        <v>1526872000</v>
      </c>
      <c r="G29" s="11">
        <f t="shared" si="10"/>
        <v>305374400</v>
      </c>
      <c r="H29" s="11">
        <f t="shared" si="11"/>
        <v>76343600</v>
      </c>
      <c r="I29" s="12">
        <f t="shared" si="12"/>
        <v>458061600</v>
      </c>
    </row>
    <row r="30" spans="2:9" ht="18.95" customHeight="1" x14ac:dyDescent="0.25">
      <c r="B30" s="16">
        <v>19</v>
      </c>
      <c r="C30" s="16">
        <v>17</v>
      </c>
      <c r="D30" s="10">
        <v>1344.77</v>
      </c>
      <c r="E30" s="11">
        <v>850000</v>
      </c>
      <c r="F30" s="11">
        <f t="shared" si="0"/>
        <v>1143054500</v>
      </c>
      <c r="G30" s="11">
        <f t="shared" si="10"/>
        <v>228610900</v>
      </c>
      <c r="H30" s="11">
        <f t="shared" si="11"/>
        <v>57152725</v>
      </c>
      <c r="I30" s="12">
        <f t="shared" si="12"/>
        <v>342916350</v>
      </c>
    </row>
    <row r="31" spans="2:9" ht="27.95" customHeight="1" x14ac:dyDescent="0.25">
      <c r="B31" s="21" t="s">
        <v>13</v>
      </c>
      <c r="C31" s="21"/>
      <c r="D31" s="17">
        <f>SUM(D12:D30)</f>
        <v>32480.1</v>
      </c>
      <c r="E31" s="22" t="s">
        <v>14</v>
      </c>
      <c r="F31" s="22"/>
      <c r="G31" s="22"/>
      <c r="H31" s="22"/>
      <c r="I31" s="22"/>
    </row>
    <row r="32" spans="2:9" x14ac:dyDescent="0.25">
      <c r="F32" s="18"/>
      <c r="G32" s="18"/>
      <c r="H32" s="18"/>
      <c r="I32" s="18"/>
    </row>
    <row r="40" spans="3:9" x14ac:dyDescent="0.25">
      <c r="C40" s="19"/>
      <c r="D40" s="19"/>
      <c r="E40" s="19"/>
      <c r="F40" s="19"/>
      <c r="G40" s="19"/>
      <c r="H40" s="19"/>
      <c r="I40" s="19"/>
    </row>
    <row r="41" spans="3:9" x14ac:dyDescent="0.25">
      <c r="C41" s="19"/>
      <c r="D41" s="19"/>
      <c r="E41" s="19"/>
      <c r="F41" s="19"/>
      <c r="G41" s="19"/>
      <c r="H41" s="19"/>
      <c r="I41" s="19"/>
    </row>
  </sheetData>
  <mergeCells count="14">
    <mergeCell ref="B31:C31"/>
    <mergeCell ref="E31:I31"/>
    <mergeCell ref="B10:F10"/>
    <mergeCell ref="G10:I10"/>
    <mergeCell ref="E13:I13"/>
    <mergeCell ref="E15:I15"/>
    <mergeCell ref="E16:I16"/>
    <mergeCell ref="E17:I17"/>
    <mergeCell ref="E14:I14"/>
    <mergeCell ref="E18:I18"/>
    <mergeCell ref="E20:I20"/>
    <mergeCell ref="E21:I21"/>
    <mergeCell ref="E22:I22"/>
    <mergeCell ref="E23:I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Beatris Castro</dc:creator>
  <cp:lastModifiedBy>Rossana Patricia</cp:lastModifiedBy>
  <dcterms:created xsi:type="dcterms:W3CDTF">2018-03-15T00:23:42Z</dcterms:created>
  <dcterms:modified xsi:type="dcterms:W3CDTF">2018-03-15T20:01:17Z</dcterms:modified>
</cp:coreProperties>
</file>